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hetnikova.a\Desktop\мониторинг  красноуфимск\"/>
    </mc:Choice>
  </mc:AlternateContent>
  <xr:revisionPtr revIDLastSave="0" documentId="13_ncr:1_{ACD6DB40-F410-44AF-B298-C128D091C0C1}" xr6:coauthVersionLast="47" xr6:coauthVersionMax="47" xr10:uidLastSave="{00000000-0000-0000-0000-000000000000}"/>
  <bookViews>
    <workbookView xWindow="-1035" yWindow="1020" windowWidth="14040" windowHeight="1390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1" i="1" l="1"/>
  <c r="J190" i="1"/>
  <c r="J189" i="1"/>
  <c r="J188" i="1"/>
  <c r="J187" i="1"/>
  <c r="J186" i="1"/>
  <c r="J185" i="1"/>
  <c r="J181" i="1"/>
  <c r="J180" i="1"/>
  <c r="J179" i="1"/>
  <c r="J177" i="1"/>
  <c r="J184" i="1" s="1"/>
  <c r="J172" i="1"/>
  <c r="J171" i="1"/>
  <c r="J170" i="1"/>
  <c r="J169" i="1"/>
  <c r="J168" i="1"/>
  <c r="J167" i="1"/>
  <c r="J166" i="1"/>
  <c r="J163" i="1"/>
  <c r="J161" i="1"/>
  <c r="J160" i="1"/>
  <c r="J159" i="1"/>
  <c r="J158" i="1"/>
  <c r="J153" i="1"/>
  <c r="J152" i="1"/>
  <c r="J151" i="1"/>
  <c r="J150" i="1"/>
  <c r="J156" i="1" s="1"/>
  <c r="J149" i="1"/>
  <c r="J148" i="1"/>
  <c r="J142" i="1"/>
  <c r="J141" i="1"/>
  <c r="J140" i="1"/>
  <c r="J139" i="1"/>
  <c r="J146" i="1" s="1"/>
  <c r="J134" i="1"/>
  <c r="J133" i="1"/>
  <c r="J132" i="1"/>
  <c r="J130" i="1"/>
  <c r="J137" i="1" s="1"/>
  <c r="J129" i="1"/>
  <c r="J128" i="1"/>
  <c r="J125" i="1"/>
  <c r="J123" i="1"/>
  <c r="J122" i="1"/>
  <c r="J121" i="1"/>
  <c r="J120" i="1"/>
  <c r="J115" i="1"/>
  <c r="J114" i="1"/>
  <c r="J113" i="1"/>
  <c r="J112" i="1"/>
  <c r="J111" i="1"/>
  <c r="J110" i="1"/>
  <c r="J109" i="1"/>
  <c r="J106" i="1"/>
  <c r="J104" i="1"/>
  <c r="J103" i="1"/>
  <c r="J102" i="1"/>
  <c r="J101" i="1"/>
  <c r="J108" i="1" s="1"/>
  <c r="J96" i="1"/>
  <c r="J95" i="1"/>
  <c r="J94" i="1"/>
  <c r="J93" i="1"/>
  <c r="J92" i="1"/>
  <c r="J91" i="1"/>
  <c r="J90" i="1"/>
  <c r="J99" i="1" s="1"/>
  <c r="J87" i="1"/>
  <c r="J85" i="1"/>
  <c r="J84" i="1"/>
  <c r="J83" i="1"/>
  <c r="J82" i="1"/>
  <c r="J89" i="1" s="1"/>
  <c r="J77" i="1"/>
  <c r="J76" i="1"/>
  <c r="J75" i="1"/>
  <c r="J74" i="1"/>
  <c r="J80" i="1" s="1"/>
  <c r="J73" i="1"/>
  <c r="J72" i="1"/>
  <c r="J68" i="1"/>
  <c r="J66" i="1"/>
  <c r="J65" i="1"/>
  <c r="J63" i="1"/>
  <c r="J70" i="1" s="1"/>
  <c r="J58" i="1"/>
  <c r="J56" i="1"/>
  <c r="J55" i="1"/>
  <c r="J54" i="1"/>
  <c r="J53" i="1"/>
  <c r="J61" i="1" s="1"/>
  <c r="J52" i="1"/>
  <c r="J47" i="1"/>
  <c r="J46" i="1"/>
  <c r="J45" i="1"/>
  <c r="J44" i="1"/>
  <c r="J42" i="1"/>
  <c r="J19" i="1"/>
  <c r="J18" i="1"/>
  <c r="J17" i="1"/>
  <c r="J16" i="1"/>
  <c r="J23" i="1" s="1"/>
  <c r="J15" i="1"/>
  <c r="J14" i="1"/>
  <c r="J10" i="1"/>
  <c r="J9" i="1"/>
  <c r="J8" i="1"/>
  <c r="J13" i="1" s="1"/>
  <c r="J7" i="1"/>
  <c r="J6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81" i="1" s="1"/>
  <c r="L61" i="1"/>
  <c r="L51" i="1"/>
  <c r="L42" i="1"/>
  <c r="L43" i="1" s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I156" i="1"/>
  <c r="H156" i="1"/>
  <c r="G156" i="1"/>
  <c r="F156" i="1"/>
  <c r="B147" i="1"/>
  <c r="A147" i="1"/>
  <c r="I146" i="1"/>
  <c r="H146" i="1"/>
  <c r="H157" i="1" s="1"/>
  <c r="G146" i="1"/>
  <c r="G157" i="1" s="1"/>
  <c r="F146" i="1"/>
  <c r="B138" i="1"/>
  <c r="A138" i="1"/>
  <c r="I137" i="1"/>
  <c r="H137" i="1"/>
  <c r="G137" i="1"/>
  <c r="F137" i="1"/>
  <c r="B128" i="1"/>
  <c r="A128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I108" i="1"/>
  <c r="I119" i="1" s="1"/>
  <c r="H108" i="1"/>
  <c r="G108" i="1"/>
  <c r="G119" i="1" s="1"/>
  <c r="F108" i="1"/>
  <c r="B100" i="1"/>
  <c r="A100" i="1"/>
  <c r="I99" i="1"/>
  <c r="H99" i="1"/>
  <c r="G99" i="1"/>
  <c r="F99" i="1"/>
  <c r="B90" i="1"/>
  <c r="A90" i="1"/>
  <c r="I89" i="1"/>
  <c r="H89" i="1"/>
  <c r="G89" i="1"/>
  <c r="G100" i="1" s="1"/>
  <c r="F89" i="1"/>
  <c r="F100" i="1" s="1"/>
  <c r="B81" i="1"/>
  <c r="A81" i="1"/>
  <c r="I80" i="1"/>
  <c r="H80" i="1"/>
  <c r="G80" i="1"/>
  <c r="F80" i="1"/>
  <c r="B71" i="1"/>
  <c r="A71" i="1"/>
  <c r="I70" i="1"/>
  <c r="H70" i="1"/>
  <c r="G70" i="1"/>
  <c r="F70" i="1"/>
  <c r="B62" i="1"/>
  <c r="A62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F23" i="1"/>
  <c r="G13" i="1"/>
  <c r="H13" i="1"/>
  <c r="I13" i="1"/>
  <c r="F13" i="1"/>
  <c r="J195" i="1" l="1"/>
  <c r="L195" i="1"/>
  <c r="G195" i="1"/>
  <c r="J176" i="1"/>
  <c r="G176" i="1"/>
  <c r="L176" i="1"/>
  <c r="I157" i="1"/>
  <c r="J157" i="1"/>
  <c r="L157" i="1"/>
  <c r="H138" i="1"/>
  <c r="I138" i="1"/>
  <c r="L138" i="1"/>
  <c r="G138" i="1"/>
  <c r="J127" i="1"/>
  <c r="J138" i="1" s="1"/>
  <c r="J119" i="1"/>
  <c r="H119" i="1"/>
  <c r="L119" i="1"/>
  <c r="J100" i="1"/>
  <c r="H100" i="1"/>
  <c r="I100" i="1"/>
  <c r="L100" i="1"/>
  <c r="F81" i="1"/>
  <c r="J81" i="1"/>
  <c r="I81" i="1"/>
  <c r="G81" i="1"/>
  <c r="H81" i="1"/>
  <c r="H62" i="1"/>
  <c r="L62" i="1"/>
  <c r="J62" i="1"/>
  <c r="I62" i="1"/>
  <c r="F62" i="1"/>
  <c r="F43" i="1"/>
  <c r="J43" i="1"/>
  <c r="G43" i="1"/>
  <c r="H43" i="1"/>
  <c r="I43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G196" i="1"/>
  <c r="I196" i="1"/>
  <c r="H196" i="1"/>
</calcChain>
</file>

<file path=xl/sharedStrings.xml><?xml version="1.0" encoding="utf-8"?>
<sst xmlns="http://schemas.openxmlformats.org/spreadsheetml/2006/main" count="350" uniqueCount="119">
  <si>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</si>
  <si>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</si>
  <si>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</si>
  <si>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</si>
  <si>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</si>
  <si>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</si>
  <si>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</si>
  <si>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</si>
  <si>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</si>
  <si>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</si>
  <si>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</si>
  <si>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</si>
  <si>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</si>
  <si>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</si>
  <si>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</si>
  <si>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</si>
  <si>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</si>
  <si>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</si>
  <si>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</si>
  <si>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</si>
  <si>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</si>
  <si>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</si>
  <si>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</si>
  <si>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</si>
  <si>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</si>
  <si>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</si>
  <si>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</si>
  <si>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</si>
  <si>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</si>
  <si>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</si>
  <si>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</si>
  <si>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</si>
  <si>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</si>
  <si>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</si>
  <si>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</si>
  <si>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</si>
  <si>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</si>
  <si>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</si>
  <si>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</si>
  <si>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</si>
  <si>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Бутерброд с сыром</t>
  </si>
  <si>
    <t>Чай с сахаром</t>
  </si>
  <si>
    <t>Хлеб пшеничный</t>
  </si>
  <si>
    <t>Мандарины</t>
  </si>
  <si>
    <t>Салат из отварной свеклы с сыром</t>
  </si>
  <si>
    <t>Суп картофельный с макаронными изделиями с мясом кур</t>
  </si>
  <si>
    <t>1 039,01</t>
  </si>
  <si>
    <t>Тефтели мясные с луком с соусом красным</t>
  </si>
  <si>
    <t>Рис припущенный</t>
  </si>
  <si>
    <t>Чай с лимоном</t>
  </si>
  <si>
    <t>Макаронные изделия отварные с маслом с котлетой Детской мясной, 150/70</t>
  </si>
  <si>
    <t>516 / 1 054</t>
  </si>
  <si>
    <t>Печенье детское</t>
  </si>
  <si>
    <t>1 141,09</t>
  </si>
  <si>
    <t>Хлеб ржаной</t>
  </si>
  <si>
    <t>1 148</t>
  </si>
  <si>
    <t>кондитерское</t>
  </si>
  <si>
    <t>Салат из белокочанной капусты с огурцом, Здоровье</t>
  </si>
  <si>
    <t>Борщ с капустой, картофелем и сметаной с мясом птицы</t>
  </si>
  <si>
    <t>1 021</t>
  </si>
  <si>
    <t>Биточек из курицы</t>
  </si>
  <si>
    <t>255 / 1 126</t>
  </si>
  <si>
    <t>Каша гречневая рассыпчатая</t>
  </si>
  <si>
    <t>Компот из свежих яблок</t>
  </si>
  <si>
    <t>Каша рисовая молочная жидкая с маслом сливочным, омлет запеченный или паровой 150/100</t>
  </si>
  <si>
    <t>235,05 / 891</t>
  </si>
  <si>
    <t>Маффин ванильный</t>
  </si>
  <si>
    <t>Салат из отварного картофеля, моркови с репчатым луком, соленым огурцом, горошком и растительным маслом, Степной</t>
  </si>
  <si>
    <t>Суп-пюре из гороха с гренками из пшеничного хлеба 200/10</t>
  </si>
  <si>
    <t>1 049 / 943</t>
  </si>
  <si>
    <t>Голубцы ленивые из мяса с соусом сметанным с томатом</t>
  </si>
  <si>
    <t>967 / 600,01</t>
  </si>
  <si>
    <t>Пюре картофельное</t>
  </si>
  <si>
    <t>Кисель витаминизированный</t>
  </si>
  <si>
    <t>1 318</t>
  </si>
  <si>
    <t>Рис припущенный, кнели куриные паровые, огурцы соленые 150/80/30</t>
  </si>
  <si>
    <t>512 / 1 087 / 1006</t>
  </si>
  <si>
    <t>Рассольник ленинградский со сметаной с мясом птицы</t>
  </si>
  <si>
    <t>1 030</t>
  </si>
  <si>
    <t>Котлета по-Хлыновски</t>
  </si>
  <si>
    <t>1 283,01</t>
  </si>
  <si>
    <t>Макаронные изделия отварные с маслом</t>
  </si>
  <si>
    <t>Компот из смеси сухофруктов</t>
  </si>
  <si>
    <t>Жаркое по-домашнему из свинины</t>
  </si>
  <si>
    <t>1 025,05</t>
  </si>
  <si>
    <t xml:space="preserve">Маффин шоколадный </t>
  </si>
  <si>
    <t>1 144,02</t>
  </si>
  <si>
    <t>Винегрет овощной с соленым огурцом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</si>
  <si>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</si>
  <si>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</si>
  <si>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1 085 / 600,01</t>
  </si>
  <si>
    <t>Напиток Ягодка.</t>
  </si>
  <si>
    <t>Каша пшеничная молочная с маслом сливочным</t>
  </si>
  <si>
    <t>Салат из белокочанной капусты с кукурузой</t>
  </si>
  <si>
    <t>Суп рыбный «Мозаика»</t>
  </si>
  <si>
    <t xml:space="preserve">Плов со свининой </t>
  </si>
  <si>
    <t>1 018</t>
  </si>
  <si>
    <t>Компот из ягод</t>
  </si>
  <si>
    <t>Каша (пшено,рис) жидкая  молочная с маслом сливочным</t>
  </si>
  <si>
    <t>Слойка с вишней</t>
  </si>
  <si>
    <t>1 870,04</t>
  </si>
  <si>
    <t xml:space="preserve">Суп картофельный с бобовыми с мясом птицы </t>
  </si>
  <si>
    <t>Колбаска витаминная с соусом сметанным с томатом 90/20</t>
  </si>
  <si>
    <t>1 028 / 600,01</t>
  </si>
  <si>
    <t>Рис припущенный, фигурки рыбные 150/50</t>
  </si>
  <si>
    <t>512 / 1 699,05</t>
  </si>
  <si>
    <t>Суп картофельный с клецками с мясом птицы</t>
  </si>
  <si>
    <t>1 113</t>
  </si>
  <si>
    <t>Митболы  в соусе</t>
  </si>
  <si>
    <t>1 436,12</t>
  </si>
  <si>
    <t>Пудинг творожно-манный с повидлом 150/30</t>
  </si>
  <si>
    <t>1 073 / 1 142</t>
  </si>
  <si>
    <t>Яблоки свежие</t>
  </si>
  <si>
    <t>Салат Золушка</t>
  </si>
  <si>
    <t>12 160,01</t>
  </si>
  <si>
    <t>Тефтели из мяса птицы с рисом с соусом сметанным с томатом</t>
  </si>
  <si>
    <t>1 085,01 / 600,01</t>
  </si>
  <si>
    <t>Директор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</si>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</sst>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I73" sqref="I7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117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5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7.39</v>
      </c>
      <c r="H6" s="40">
        <v>10</v>
      </c>
      <c r="I6" s="40">
        <v>23.84</v>
      </c>
      <c r="J6" s="40">
        <f>(I6*4+H6*9+G6*4)</f>
        <v>214.92000000000002</v>
      </c>
      <c r="K6" s="41">
        <v>883</v>
      </c>
      <c r="L6" s="40">
        <v>27.6</v>
      </c>
    </row>
    <row r="7" spans="1:12" ht="15" x14ac:dyDescent="0.25">
      <c r="A7" s="23"/>
      <c r="B7" s="15"/>
      <c r="C7" s="11"/>
      <c r="D7" s="6" t="s">
        <v>23</v>
      </c>
      <c r="E7" s="42" t="s">
        <v>40</v>
      </c>
      <c r="F7" s="43">
        <v>30</v>
      </c>
      <c r="G7" s="43">
        <v>4.5</v>
      </c>
      <c r="H7" s="43">
        <v>4</v>
      </c>
      <c r="I7" s="43">
        <v>10.29</v>
      </c>
      <c r="J7" s="43">
        <f>(I7*4+H7*9+G7*4)</f>
        <v>95.16</v>
      </c>
      <c r="K7" s="44">
        <v>810</v>
      </c>
      <c r="L7" s="43">
        <v>24.69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10.97</v>
      </c>
      <c r="J8" s="43">
        <f t="shared" ref="J8:J10" si="0">(I8*4+H8*9+G8*4)</f>
        <v>43.88</v>
      </c>
      <c r="K8" s="44">
        <v>828</v>
      </c>
      <c r="L8" s="43">
        <v>4.45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2.14</v>
      </c>
      <c r="H9" s="43">
        <v>1</v>
      </c>
      <c r="I9" s="43">
        <v>16.66</v>
      </c>
      <c r="J9" s="43">
        <f t="shared" si="0"/>
        <v>84.2</v>
      </c>
      <c r="K9" s="44">
        <v>897</v>
      </c>
      <c r="L9" s="43">
        <v>4.1500000000000004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0.8</v>
      </c>
      <c r="H10" s="43">
        <v>0</v>
      </c>
      <c r="I10" s="43">
        <v>7.5</v>
      </c>
      <c r="J10" s="43">
        <f t="shared" si="0"/>
        <v>33.200000000000003</v>
      </c>
      <c r="K10" s="44">
        <v>975</v>
      </c>
      <c r="L10" s="43">
        <v>77.11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1">SUM(G6:G12)</f>
        <v>14.830000000000002</v>
      </c>
      <c r="H13" s="19">
        <f t="shared" si="1"/>
        <v>15</v>
      </c>
      <c r="I13" s="19">
        <f t="shared" si="1"/>
        <v>69.259999999999991</v>
      </c>
      <c r="J13" s="19">
        <f t="shared" si="1"/>
        <v>471.36</v>
      </c>
      <c r="K13" s="25"/>
      <c r="L13" s="19">
        <f t="shared" ref="L13" si="2">SUM(L6:L12)</f>
        <v>138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3.05</v>
      </c>
      <c r="H14" s="43">
        <v>4</v>
      </c>
      <c r="I14" s="43">
        <v>4.0199999999999996</v>
      </c>
      <c r="J14" s="43">
        <f t="shared" ref="J14:J19" si="3">(I14*4+H14*9+G14*4)</f>
        <v>64.28</v>
      </c>
      <c r="K14" s="44">
        <v>1157</v>
      </c>
      <c r="L14" s="43">
        <v>35.19</v>
      </c>
    </row>
    <row r="15" spans="1:12" ht="25.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1.94</v>
      </c>
      <c r="H15" s="43">
        <v>2</v>
      </c>
      <c r="I15" s="43">
        <v>13.95</v>
      </c>
      <c r="J15" s="43">
        <f t="shared" si="3"/>
        <v>81.56</v>
      </c>
      <c r="K15" s="44" t="s">
        <v>46</v>
      </c>
      <c r="L15" s="43">
        <v>26.81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13.71</v>
      </c>
      <c r="H16" s="43">
        <v>11</v>
      </c>
      <c r="I16" s="43">
        <v>11.96</v>
      </c>
      <c r="J16" s="43">
        <f t="shared" si="3"/>
        <v>201.68</v>
      </c>
      <c r="K16" s="44">
        <v>907.01</v>
      </c>
      <c r="L16" s="43">
        <v>75.849999999999994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3.6</v>
      </c>
      <c r="H17" s="43">
        <v>6</v>
      </c>
      <c r="I17" s="43">
        <v>37.049999999999997</v>
      </c>
      <c r="J17" s="43">
        <f t="shared" si="3"/>
        <v>216.6</v>
      </c>
      <c r="K17" s="44">
        <v>512</v>
      </c>
      <c r="L17" s="43">
        <v>25.44</v>
      </c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0.06</v>
      </c>
      <c r="H18" s="43">
        <v>0</v>
      </c>
      <c r="I18" s="43">
        <v>15.16</v>
      </c>
      <c r="J18" s="43">
        <f t="shared" si="3"/>
        <v>60.88</v>
      </c>
      <c r="K18" s="44">
        <v>686</v>
      </c>
      <c r="L18" s="43">
        <v>9.9700000000000006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20</v>
      </c>
      <c r="G19" s="43">
        <v>2.14</v>
      </c>
      <c r="H19" s="43">
        <v>1</v>
      </c>
      <c r="I19" s="43">
        <v>16.66</v>
      </c>
      <c r="J19" s="43">
        <f t="shared" si="3"/>
        <v>84.2</v>
      </c>
      <c r="K19" s="44">
        <v>897</v>
      </c>
      <c r="L19" s="43">
        <v>4.74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4">SUM(G14:G22)</f>
        <v>24.500000000000004</v>
      </c>
      <c r="H23" s="19">
        <f t="shared" si="4"/>
        <v>24</v>
      </c>
      <c r="I23" s="19">
        <f t="shared" si="4"/>
        <v>98.799999999999983</v>
      </c>
      <c r="J23" s="19">
        <f t="shared" si="4"/>
        <v>709.2</v>
      </c>
      <c r="K23" s="25"/>
      <c r="L23" s="19">
        <f t="shared" ref="L23" si="5">SUM(L14:L22)</f>
        <v>178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1220</v>
      </c>
      <c r="G24" s="32">
        <f t="shared" ref="G24:J24" si="6">G13+G23</f>
        <v>39.330000000000005</v>
      </c>
      <c r="H24" s="32">
        <f t="shared" si="6"/>
        <v>39</v>
      </c>
      <c r="I24" s="32">
        <f t="shared" si="6"/>
        <v>168.05999999999997</v>
      </c>
      <c r="J24" s="32">
        <f t="shared" si="6"/>
        <v>1180.56</v>
      </c>
      <c r="K24" s="32"/>
      <c r="L24" s="32">
        <f t="shared" ref="L24" si="7">L13+L23</f>
        <v>316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220</v>
      </c>
      <c r="G25" s="40">
        <v>15.87</v>
      </c>
      <c r="H25" s="40">
        <v>15</v>
      </c>
      <c r="I25" s="40">
        <v>36.159999999999997</v>
      </c>
      <c r="J25" s="40">
        <v>343.12</v>
      </c>
      <c r="K25" s="41" t="s">
        <v>51</v>
      </c>
      <c r="L25" s="40">
        <v>109.73</v>
      </c>
    </row>
    <row r="26" spans="1:12" ht="15" x14ac:dyDescent="0.25">
      <c r="A26" s="14"/>
      <c r="B26" s="15"/>
      <c r="C26" s="11"/>
      <c r="D26" s="6" t="s">
        <v>56</v>
      </c>
      <c r="E26" s="42" t="s">
        <v>52</v>
      </c>
      <c r="F26" s="43">
        <v>40</v>
      </c>
      <c r="G26" s="43">
        <v>3</v>
      </c>
      <c r="H26" s="43">
        <v>3</v>
      </c>
      <c r="I26" s="43">
        <v>12.67</v>
      </c>
      <c r="J26" s="43">
        <v>89.68</v>
      </c>
      <c r="K26" s="44" t="s">
        <v>53</v>
      </c>
      <c r="L26" s="43">
        <v>11.77</v>
      </c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10.97</v>
      </c>
      <c r="J27" s="43">
        <v>43.88</v>
      </c>
      <c r="K27" s="44">
        <v>828</v>
      </c>
      <c r="L27" s="43">
        <v>5.74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20</v>
      </c>
      <c r="G28" s="43">
        <v>2.14</v>
      </c>
      <c r="H28" s="43">
        <v>1</v>
      </c>
      <c r="I28" s="43">
        <v>16.66</v>
      </c>
      <c r="J28" s="43">
        <v>84.2</v>
      </c>
      <c r="K28" s="44">
        <v>897</v>
      </c>
      <c r="L28" s="43">
        <v>5.35</v>
      </c>
    </row>
    <row r="29" spans="1:12" ht="15" x14ac:dyDescent="0.25">
      <c r="A29" s="14"/>
      <c r="B29" s="15"/>
      <c r="C29" s="11"/>
      <c r="D29" s="7" t="s">
        <v>24</v>
      </c>
      <c r="E29" s="42" t="s">
        <v>54</v>
      </c>
      <c r="F29" s="43">
        <v>20</v>
      </c>
      <c r="G29" s="43">
        <v>1.7</v>
      </c>
      <c r="H29" s="43">
        <v>1</v>
      </c>
      <c r="I29" s="43">
        <v>9.6999999999999993</v>
      </c>
      <c r="J29" s="43">
        <v>54.599999999999994</v>
      </c>
      <c r="K29" s="44" t="s">
        <v>55</v>
      </c>
      <c r="L29" s="43">
        <v>5.41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8">SUM(G25:G31)</f>
        <v>22.709999999999997</v>
      </c>
      <c r="H32" s="19">
        <f t="shared" ref="H32" si="9">SUM(H25:H31)</f>
        <v>20</v>
      </c>
      <c r="I32" s="19">
        <f t="shared" ref="I32" si="10">SUM(I25:I31)</f>
        <v>86.16</v>
      </c>
      <c r="J32" s="19">
        <f t="shared" ref="J32:L32" si="11">SUM(J25:J31)</f>
        <v>615.48</v>
      </c>
      <c r="K32" s="25"/>
      <c r="L32" s="19">
        <f t="shared" si="11"/>
        <v>138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</v>
      </c>
      <c r="H33" s="43">
        <v>3</v>
      </c>
      <c r="I33" s="43">
        <v>5.47</v>
      </c>
      <c r="J33" s="43">
        <v>52.48</v>
      </c>
      <c r="K33" s="44">
        <v>992</v>
      </c>
      <c r="L33" s="43">
        <v>15.85</v>
      </c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2.67</v>
      </c>
      <c r="H34" s="43">
        <v>6</v>
      </c>
      <c r="I34" s="43">
        <v>10.98</v>
      </c>
      <c r="J34" s="43">
        <v>108.6</v>
      </c>
      <c r="K34" s="44" t="s">
        <v>59</v>
      </c>
      <c r="L34" s="43">
        <v>31.54</v>
      </c>
    </row>
    <row r="35" spans="1:12" ht="25.5" x14ac:dyDescent="0.25">
      <c r="A35" s="14"/>
      <c r="B35" s="15"/>
      <c r="C35" s="11"/>
      <c r="D35" s="7" t="s">
        <v>28</v>
      </c>
      <c r="E35" s="42" t="s">
        <v>60</v>
      </c>
      <c r="F35" s="43">
        <v>110</v>
      </c>
      <c r="G35" s="43">
        <v>15.22</v>
      </c>
      <c r="H35" s="43">
        <v>11</v>
      </c>
      <c r="I35" s="43">
        <v>12.18</v>
      </c>
      <c r="J35" s="43">
        <v>208.6</v>
      </c>
      <c r="K35" s="44" t="s">
        <v>61</v>
      </c>
      <c r="L35" s="43">
        <v>88.29</v>
      </c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7.32</v>
      </c>
      <c r="H36" s="43">
        <v>6</v>
      </c>
      <c r="I36" s="43">
        <v>48.62</v>
      </c>
      <c r="J36" s="43">
        <v>277.76</v>
      </c>
      <c r="K36" s="44">
        <v>998</v>
      </c>
      <c r="L36" s="43">
        <v>24.71</v>
      </c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0.11</v>
      </c>
      <c r="H37" s="43">
        <v>0</v>
      </c>
      <c r="I37" s="43">
        <v>23.88</v>
      </c>
      <c r="J37" s="43">
        <v>95.96</v>
      </c>
      <c r="K37" s="44">
        <v>912</v>
      </c>
      <c r="L37" s="43">
        <v>13.58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20</v>
      </c>
      <c r="G38" s="43">
        <v>2.14</v>
      </c>
      <c r="H38" s="43">
        <v>1</v>
      </c>
      <c r="I38" s="43">
        <v>16.66</v>
      </c>
      <c r="J38" s="43">
        <v>84.2</v>
      </c>
      <c r="K38" s="44">
        <v>897</v>
      </c>
      <c r="L38" s="43">
        <v>4.03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2">SUM(G33:G41)</f>
        <v>28.36</v>
      </c>
      <c r="H42" s="19">
        <f t="shared" ref="H42" si="13">SUM(H33:H41)</f>
        <v>27</v>
      </c>
      <c r="I42" s="19">
        <f t="shared" ref="I42" si="14">SUM(I33:I41)</f>
        <v>117.78999999999999</v>
      </c>
      <c r="J42" s="19">
        <f t="shared" ref="J42:L42" si="15">SUM(J33:J41)</f>
        <v>827.6</v>
      </c>
      <c r="K42" s="25"/>
      <c r="L42" s="19">
        <f t="shared" si="15"/>
        <v>178.00000000000003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1240</v>
      </c>
      <c r="G43" s="32">
        <f t="shared" ref="G43" si="16">G32+G42</f>
        <v>51.069999999999993</v>
      </c>
      <c r="H43" s="32">
        <f t="shared" ref="H43" si="17">H32+H42</f>
        <v>47</v>
      </c>
      <c r="I43" s="32">
        <f t="shared" ref="I43" si="18">I32+I42</f>
        <v>203.95</v>
      </c>
      <c r="J43" s="32">
        <f t="shared" ref="J43:L43" si="19">J32+J42</f>
        <v>1443.08</v>
      </c>
      <c r="K43" s="32"/>
      <c r="L43" s="32">
        <f t="shared" si="19"/>
        <v>316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250</v>
      </c>
      <c r="G44" s="40">
        <v>11.73</v>
      </c>
      <c r="H44" s="40">
        <v>13</v>
      </c>
      <c r="I44" s="40">
        <v>27.02</v>
      </c>
      <c r="J44" s="40">
        <f>(I44*4+H44*9+G44*4)</f>
        <v>272</v>
      </c>
      <c r="K44" s="41" t="s">
        <v>65</v>
      </c>
      <c r="L44" s="40">
        <v>82.6</v>
      </c>
    </row>
    <row r="45" spans="1:12" ht="15" x14ac:dyDescent="0.25">
      <c r="A45" s="23"/>
      <c r="B45" s="15"/>
      <c r="C45" s="11"/>
      <c r="D45" s="6" t="s">
        <v>56</v>
      </c>
      <c r="E45" s="42" t="s">
        <v>66</v>
      </c>
      <c r="F45" s="43">
        <v>60</v>
      </c>
      <c r="G45" s="43">
        <v>6.21</v>
      </c>
      <c r="H45" s="43">
        <v>6</v>
      </c>
      <c r="I45" s="43">
        <v>24.16</v>
      </c>
      <c r="J45" s="43">
        <f t="shared" ref="J45:J47" si="20">(I45*4+H45*9+G45*4)</f>
        <v>175.48</v>
      </c>
      <c r="K45" s="44">
        <v>450.05</v>
      </c>
      <c r="L45" s="43">
        <v>41.89</v>
      </c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0.06</v>
      </c>
      <c r="H46" s="43">
        <v>0</v>
      </c>
      <c r="I46" s="43">
        <v>15.16</v>
      </c>
      <c r="J46" s="43">
        <f t="shared" si="20"/>
        <v>60.88</v>
      </c>
      <c r="K46" s="44">
        <v>686</v>
      </c>
      <c r="L46" s="43">
        <v>7.89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20</v>
      </c>
      <c r="G47" s="43">
        <v>2.14</v>
      </c>
      <c r="H47" s="43">
        <v>1</v>
      </c>
      <c r="I47" s="43">
        <v>16.66</v>
      </c>
      <c r="J47" s="43">
        <f t="shared" si="20"/>
        <v>84.2</v>
      </c>
      <c r="K47" s="44">
        <v>897</v>
      </c>
      <c r="L47" s="43">
        <v>5.62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21">SUM(G44:G50)</f>
        <v>20.14</v>
      </c>
      <c r="H51" s="19">
        <f t="shared" ref="H51" si="22">SUM(H44:H50)</f>
        <v>20</v>
      </c>
      <c r="I51" s="19">
        <f t="shared" ref="I51" si="23">SUM(I44:I50)</f>
        <v>83</v>
      </c>
      <c r="J51" s="19">
        <f t="shared" ref="J51:L51" si="24">SUM(J44:J50)</f>
        <v>592.56000000000006</v>
      </c>
      <c r="K51" s="25"/>
      <c r="L51" s="19">
        <f t="shared" si="24"/>
        <v>138</v>
      </c>
    </row>
    <row r="52" spans="1:12" ht="38.2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0.76</v>
      </c>
      <c r="H52" s="43">
        <v>9</v>
      </c>
      <c r="I52" s="43">
        <v>14.47</v>
      </c>
      <c r="J52" s="43">
        <f t="shared" ref="J52:J56" si="25">(I52*4+H52*9+G52*4)</f>
        <v>141.91999999999999</v>
      </c>
      <c r="K52" s="44">
        <v>25</v>
      </c>
      <c r="L52" s="43">
        <v>23.47</v>
      </c>
    </row>
    <row r="53" spans="1:12" ht="25.5" x14ac:dyDescent="0.25">
      <c r="A53" s="23"/>
      <c r="B53" s="15"/>
      <c r="C53" s="11"/>
      <c r="D53" s="7" t="s">
        <v>27</v>
      </c>
      <c r="E53" s="42" t="s">
        <v>68</v>
      </c>
      <c r="F53" s="43">
        <v>210</v>
      </c>
      <c r="G53" s="43">
        <v>7.47</v>
      </c>
      <c r="H53" s="43">
        <v>2</v>
      </c>
      <c r="I53" s="43">
        <v>28.87</v>
      </c>
      <c r="J53" s="43">
        <f t="shared" si="25"/>
        <v>163.36000000000001</v>
      </c>
      <c r="K53" s="44" t="s">
        <v>69</v>
      </c>
      <c r="L53" s="43">
        <v>18.48</v>
      </c>
    </row>
    <row r="54" spans="1:12" ht="25.5" x14ac:dyDescent="0.25">
      <c r="A54" s="23"/>
      <c r="B54" s="15"/>
      <c r="C54" s="11"/>
      <c r="D54" s="7" t="s">
        <v>28</v>
      </c>
      <c r="E54" s="42" t="s">
        <v>70</v>
      </c>
      <c r="F54" s="43">
        <v>110</v>
      </c>
      <c r="G54" s="43">
        <v>9.76</v>
      </c>
      <c r="H54" s="43">
        <v>8</v>
      </c>
      <c r="I54" s="43">
        <v>16.77</v>
      </c>
      <c r="J54" s="43">
        <f t="shared" si="25"/>
        <v>178.11999999999998</v>
      </c>
      <c r="K54" s="44" t="s">
        <v>71</v>
      </c>
      <c r="L54" s="43">
        <v>57.69</v>
      </c>
    </row>
    <row r="55" spans="1:12" ht="15" x14ac:dyDescent="0.25">
      <c r="A55" s="23"/>
      <c r="B55" s="15"/>
      <c r="C55" s="11"/>
      <c r="D55" s="7" t="s">
        <v>29</v>
      </c>
      <c r="E55" s="42" t="s">
        <v>72</v>
      </c>
      <c r="F55" s="43">
        <v>150</v>
      </c>
      <c r="G55" s="43">
        <v>3.26</v>
      </c>
      <c r="H55" s="43">
        <v>5</v>
      </c>
      <c r="I55" s="43">
        <v>22.03</v>
      </c>
      <c r="J55" s="43">
        <f t="shared" si="25"/>
        <v>146.16</v>
      </c>
      <c r="K55" s="44">
        <v>995</v>
      </c>
      <c r="L55" s="43">
        <v>44.92</v>
      </c>
    </row>
    <row r="56" spans="1:12" ht="15" x14ac:dyDescent="0.25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0.01</v>
      </c>
      <c r="H56" s="43">
        <v>0</v>
      </c>
      <c r="I56" s="43">
        <v>7.6</v>
      </c>
      <c r="J56" s="43">
        <f t="shared" si="25"/>
        <v>30.439999999999998</v>
      </c>
      <c r="K56" s="44" t="s">
        <v>74</v>
      </c>
      <c r="L56" s="43">
        <v>29.15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20</v>
      </c>
      <c r="G58" s="43">
        <v>1.7</v>
      </c>
      <c r="H58" s="43">
        <v>1</v>
      </c>
      <c r="I58" s="43">
        <v>9.6999999999999993</v>
      </c>
      <c r="J58" s="43">
        <f t="shared" ref="J58" si="26">(I58*4+H58*9+G58*4)</f>
        <v>54.599999999999994</v>
      </c>
      <c r="K58" s="44" t="s">
        <v>55</v>
      </c>
      <c r="L58" s="43">
        <v>4.29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7">SUM(G52:G60)</f>
        <v>22.96</v>
      </c>
      <c r="H61" s="19">
        <f t="shared" ref="H61" si="28">SUM(H52:H60)</f>
        <v>25</v>
      </c>
      <c r="I61" s="19">
        <f t="shared" ref="I61" si="29">SUM(I52:I60)</f>
        <v>99.44</v>
      </c>
      <c r="J61" s="19">
        <f t="shared" ref="J61:L61" si="30">SUM(J52:J60)</f>
        <v>714.6</v>
      </c>
      <c r="K61" s="25"/>
      <c r="L61" s="19">
        <f t="shared" si="30"/>
        <v>178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1280</v>
      </c>
      <c r="G62" s="32">
        <f t="shared" ref="G62" si="31">G51+G61</f>
        <v>43.1</v>
      </c>
      <c r="H62" s="32">
        <f t="shared" ref="H62" si="32">H51+H61</f>
        <v>45</v>
      </c>
      <c r="I62" s="32">
        <f t="shared" ref="I62" si="33">I51+I61</f>
        <v>182.44</v>
      </c>
      <c r="J62" s="32">
        <f t="shared" ref="J62:L62" si="34">J51+J61</f>
        <v>1307.1600000000001</v>
      </c>
      <c r="K62" s="32"/>
      <c r="L62" s="32">
        <f t="shared" si="34"/>
        <v>316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260</v>
      </c>
      <c r="G63" s="40">
        <v>14.07</v>
      </c>
      <c r="H63" s="40">
        <v>0</v>
      </c>
      <c r="I63" s="40">
        <v>38.65</v>
      </c>
      <c r="J63" s="40">
        <f t="shared" ref="J63" si="35">(I63*4+H63*9+G63*4)</f>
        <v>210.88</v>
      </c>
      <c r="K63" s="41" t="s">
        <v>76</v>
      </c>
      <c r="L63" s="40">
        <v>120.52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>
        <v>0</v>
      </c>
      <c r="I65" s="43">
        <v>10.97</v>
      </c>
      <c r="J65" s="43">
        <f t="shared" ref="J65:J66" si="36">(I65*4+H65*9+G65*4)</f>
        <v>43.88</v>
      </c>
      <c r="K65" s="44">
        <v>828</v>
      </c>
      <c r="L65" s="43">
        <v>4.59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3.21</v>
      </c>
      <c r="H66" s="43">
        <v>1</v>
      </c>
      <c r="I66" s="43">
        <v>24.99</v>
      </c>
      <c r="J66" s="43">
        <f t="shared" si="36"/>
        <v>121.8</v>
      </c>
      <c r="K66" s="44">
        <v>897</v>
      </c>
      <c r="L66" s="43">
        <v>6.41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54</v>
      </c>
      <c r="F68" s="43">
        <v>30</v>
      </c>
      <c r="G68" s="43">
        <v>2.5499999999999998</v>
      </c>
      <c r="H68" s="43">
        <v>1</v>
      </c>
      <c r="I68" s="43">
        <v>14.55</v>
      </c>
      <c r="J68" s="43">
        <f t="shared" ref="J68" si="37">(I68*4+H68*9+G68*4)</f>
        <v>77.400000000000006</v>
      </c>
      <c r="K68" s="44" t="s">
        <v>55</v>
      </c>
      <c r="L68" s="43">
        <v>6.48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8">SUM(G63:G69)</f>
        <v>19.830000000000002</v>
      </c>
      <c r="H70" s="19">
        <f t="shared" ref="H70" si="39">SUM(H63:H69)</f>
        <v>2</v>
      </c>
      <c r="I70" s="19">
        <f t="shared" ref="I70" si="40">SUM(I63:I69)</f>
        <v>89.16</v>
      </c>
      <c r="J70" s="19">
        <f t="shared" ref="J70:L70" si="41">SUM(J63:J69)</f>
        <v>453.96000000000004</v>
      </c>
      <c r="K70" s="25"/>
      <c r="L70" s="19">
        <f t="shared" si="41"/>
        <v>138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77</v>
      </c>
      <c r="F72" s="43">
        <v>200</v>
      </c>
      <c r="G72" s="43">
        <v>3.31</v>
      </c>
      <c r="H72" s="43">
        <v>6</v>
      </c>
      <c r="I72" s="43">
        <v>14.28</v>
      </c>
      <c r="J72" s="43">
        <f t="shared" ref="J72:J77" si="42">(I72*4+H72*9+G72*4)</f>
        <v>124.36</v>
      </c>
      <c r="K72" s="44" t="s">
        <v>78</v>
      </c>
      <c r="L72" s="43">
        <v>40.15</v>
      </c>
    </row>
    <row r="73" spans="1:12" ht="15" x14ac:dyDescent="0.25">
      <c r="A73" s="23"/>
      <c r="B73" s="15"/>
      <c r="C73" s="11"/>
      <c r="D73" s="7" t="s">
        <v>28</v>
      </c>
      <c r="E73" s="42" t="s">
        <v>79</v>
      </c>
      <c r="F73" s="43">
        <v>90</v>
      </c>
      <c r="G73" s="43">
        <v>12.41</v>
      </c>
      <c r="H73" s="43">
        <v>16</v>
      </c>
      <c r="I73" s="43">
        <v>9.44</v>
      </c>
      <c r="J73" s="43">
        <f t="shared" si="42"/>
        <v>231.39999999999998</v>
      </c>
      <c r="K73" s="44" t="s">
        <v>80</v>
      </c>
      <c r="L73" s="43">
        <v>87.13</v>
      </c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6.34</v>
      </c>
      <c r="H74" s="43">
        <v>4</v>
      </c>
      <c r="I74" s="43">
        <v>27.87</v>
      </c>
      <c r="J74" s="43">
        <f t="shared" si="42"/>
        <v>172.84000000000003</v>
      </c>
      <c r="K74" s="44">
        <v>516</v>
      </c>
      <c r="L74" s="43">
        <v>26.08</v>
      </c>
    </row>
    <row r="75" spans="1:12" ht="15" x14ac:dyDescent="0.25">
      <c r="A75" s="23"/>
      <c r="B75" s="15"/>
      <c r="C75" s="11"/>
      <c r="D75" s="7" t="s">
        <v>30</v>
      </c>
      <c r="E75" s="42" t="s">
        <v>82</v>
      </c>
      <c r="F75" s="43">
        <v>200</v>
      </c>
      <c r="G75" s="43">
        <v>0.35</v>
      </c>
      <c r="H75" s="43">
        <v>0</v>
      </c>
      <c r="I75" s="43">
        <v>24.36</v>
      </c>
      <c r="J75" s="43">
        <f t="shared" si="42"/>
        <v>98.84</v>
      </c>
      <c r="K75" s="44">
        <v>928</v>
      </c>
      <c r="L75" s="43">
        <v>10.07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3.21</v>
      </c>
      <c r="H76" s="43">
        <v>1</v>
      </c>
      <c r="I76" s="43">
        <v>24.99</v>
      </c>
      <c r="J76" s="43">
        <f t="shared" si="42"/>
        <v>121.8</v>
      </c>
      <c r="K76" s="44">
        <v>897</v>
      </c>
      <c r="L76" s="43">
        <v>7.24</v>
      </c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30</v>
      </c>
      <c r="G77" s="43">
        <v>2.5499999999999998</v>
      </c>
      <c r="H77" s="43">
        <v>1</v>
      </c>
      <c r="I77" s="43">
        <v>14.55</v>
      </c>
      <c r="J77" s="43">
        <f t="shared" si="42"/>
        <v>77.400000000000006</v>
      </c>
      <c r="K77" s="44" t="s">
        <v>55</v>
      </c>
      <c r="L77" s="43">
        <v>7.33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43">SUM(G71:G79)</f>
        <v>28.170000000000005</v>
      </c>
      <c r="H80" s="19">
        <f t="shared" ref="H80" si="44">SUM(H71:H79)</f>
        <v>28</v>
      </c>
      <c r="I80" s="19">
        <f t="shared" ref="I80" si="45">SUM(I71:I79)</f>
        <v>115.49</v>
      </c>
      <c r="J80" s="19">
        <f t="shared" ref="J80:L80" si="46">SUM(J71:J79)</f>
        <v>826.64</v>
      </c>
      <c r="K80" s="25"/>
      <c r="L80" s="19">
        <f t="shared" si="46"/>
        <v>178.00000000000003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1220</v>
      </c>
      <c r="G81" s="32">
        <f t="shared" ref="G81" si="47">G70+G80</f>
        <v>48.000000000000007</v>
      </c>
      <c r="H81" s="32">
        <f t="shared" ref="H81" si="48">H70+H80</f>
        <v>30</v>
      </c>
      <c r="I81" s="32">
        <f t="shared" ref="I81" si="49">I70+I80</f>
        <v>204.64999999999998</v>
      </c>
      <c r="J81" s="32">
        <f t="shared" ref="J81:L81" si="50">J70+J80</f>
        <v>1280.5999999999999</v>
      </c>
      <c r="K81" s="32"/>
      <c r="L81" s="32">
        <f t="shared" si="50"/>
        <v>316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200</v>
      </c>
      <c r="G82" s="40">
        <v>11.11</v>
      </c>
      <c r="H82" s="40">
        <v>12</v>
      </c>
      <c r="I82" s="40">
        <v>18.63</v>
      </c>
      <c r="J82" s="40">
        <f t="shared" ref="J82:J85" si="51">(I82*4+H82*9+G82*4)</f>
        <v>226.95999999999998</v>
      </c>
      <c r="K82" s="41" t="s">
        <v>84</v>
      </c>
      <c r="L82" s="40">
        <v>91.83</v>
      </c>
    </row>
    <row r="83" spans="1:12" ht="15" x14ac:dyDescent="0.25">
      <c r="A83" s="23"/>
      <c r="B83" s="15"/>
      <c r="C83" s="11"/>
      <c r="D83" s="6" t="s">
        <v>56</v>
      </c>
      <c r="E83" s="42" t="s">
        <v>85</v>
      </c>
      <c r="F83" s="43">
        <v>60</v>
      </c>
      <c r="G83" s="43">
        <v>3.34</v>
      </c>
      <c r="H83" s="43">
        <v>7</v>
      </c>
      <c r="I83" s="43">
        <v>24.7</v>
      </c>
      <c r="J83" s="43">
        <f t="shared" si="51"/>
        <v>175.16000000000003</v>
      </c>
      <c r="K83" s="44" t="s">
        <v>86</v>
      </c>
      <c r="L83" s="43">
        <v>36.130000000000003</v>
      </c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10.97</v>
      </c>
      <c r="J84" s="43">
        <f t="shared" si="51"/>
        <v>43.88</v>
      </c>
      <c r="K84" s="44">
        <v>828</v>
      </c>
      <c r="L84" s="43">
        <v>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25</v>
      </c>
      <c r="G85" s="43">
        <v>2.68</v>
      </c>
      <c r="H85" s="43">
        <v>1</v>
      </c>
      <c r="I85" s="43">
        <v>20.83</v>
      </c>
      <c r="J85" s="43">
        <f t="shared" si="51"/>
        <v>103.03999999999999</v>
      </c>
      <c r="K85" s="44">
        <v>897</v>
      </c>
      <c r="L85" s="43">
        <v>3.5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54</v>
      </c>
      <c r="F87" s="43">
        <v>25</v>
      </c>
      <c r="G87" s="43">
        <v>2.13</v>
      </c>
      <c r="H87" s="43">
        <v>1</v>
      </c>
      <c r="I87" s="43">
        <v>12.13</v>
      </c>
      <c r="J87" s="43">
        <f t="shared" ref="J87" si="52">(I87*4+H87*9+G87*4)</f>
        <v>66.040000000000006</v>
      </c>
      <c r="K87" s="44" t="s">
        <v>55</v>
      </c>
      <c r="L87" s="43">
        <v>3.54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53">SUM(G82:G88)</f>
        <v>19.259999999999998</v>
      </c>
      <c r="H89" s="19">
        <f t="shared" ref="H89" si="54">SUM(H82:H88)</f>
        <v>21</v>
      </c>
      <c r="I89" s="19">
        <f t="shared" ref="I89" si="55">SUM(I82:I88)</f>
        <v>87.259999999999991</v>
      </c>
      <c r="J89" s="19">
        <f t="shared" ref="J89:L89" si="56">SUM(J82:J88)</f>
        <v>615.07999999999993</v>
      </c>
      <c r="K89" s="25"/>
      <c r="L89" s="19">
        <f t="shared" si="56"/>
        <v>138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1.37</v>
      </c>
      <c r="H90" s="43">
        <v>6</v>
      </c>
      <c r="I90" s="43">
        <v>5.68</v>
      </c>
      <c r="J90" s="43">
        <f t="shared" ref="J90:J96" si="57">(I90*4+H90*9+G90*4)</f>
        <v>82.2</v>
      </c>
      <c r="K90" s="44">
        <v>951</v>
      </c>
      <c r="L90" s="43">
        <v>20.79</v>
      </c>
    </row>
    <row r="91" spans="1:12" ht="25.5" x14ac:dyDescent="0.2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2.67</v>
      </c>
      <c r="H91" s="43">
        <v>6</v>
      </c>
      <c r="I91" s="43">
        <v>7.35</v>
      </c>
      <c r="J91" s="43">
        <f t="shared" si="57"/>
        <v>94.080000000000013</v>
      </c>
      <c r="K91" s="44">
        <v>124</v>
      </c>
      <c r="L91" s="43">
        <v>24.23</v>
      </c>
    </row>
    <row r="92" spans="1:12" ht="25.5" x14ac:dyDescent="0.25">
      <c r="A92" s="23"/>
      <c r="B92" s="15"/>
      <c r="C92" s="11"/>
      <c r="D92" s="7" t="s">
        <v>28</v>
      </c>
      <c r="E92" s="42" t="s">
        <v>89</v>
      </c>
      <c r="F92" s="43">
        <v>110</v>
      </c>
      <c r="G92" s="43">
        <v>16.489999999999998</v>
      </c>
      <c r="H92" s="43">
        <v>8</v>
      </c>
      <c r="I92" s="43">
        <v>15.42</v>
      </c>
      <c r="J92" s="43">
        <f t="shared" si="57"/>
        <v>199.64</v>
      </c>
      <c r="K92" s="44" t="s">
        <v>90</v>
      </c>
      <c r="L92" s="43">
        <v>96.88</v>
      </c>
    </row>
    <row r="93" spans="1:12" ht="15" x14ac:dyDescent="0.25">
      <c r="A93" s="23"/>
      <c r="B93" s="15"/>
      <c r="C93" s="11"/>
      <c r="D93" s="7" t="s">
        <v>29</v>
      </c>
      <c r="E93" s="42" t="s">
        <v>48</v>
      </c>
      <c r="F93" s="43">
        <v>150</v>
      </c>
      <c r="G93" s="43">
        <v>3.6</v>
      </c>
      <c r="H93" s="43">
        <v>6</v>
      </c>
      <c r="I93" s="43">
        <v>37.049999999999997</v>
      </c>
      <c r="J93" s="43">
        <f t="shared" si="57"/>
        <v>216.6</v>
      </c>
      <c r="K93" s="44">
        <v>512</v>
      </c>
      <c r="L93" s="43">
        <v>20.74</v>
      </c>
    </row>
    <row r="94" spans="1:12" ht="15" x14ac:dyDescent="0.2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0.12</v>
      </c>
      <c r="H94" s="43">
        <v>0</v>
      </c>
      <c r="I94" s="43">
        <v>14.85</v>
      </c>
      <c r="J94" s="43">
        <f t="shared" si="57"/>
        <v>59.879999999999995</v>
      </c>
      <c r="K94" s="44">
        <v>930</v>
      </c>
      <c r="L94" s="43">
        <v>9.5500000000000007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15</v>
      </c>
      <c r="G95" s="43">
        <v>1.61</v>
      </c>
      <c r="H95" s="43">
        <v>1</v>
      </c>
      <c r="I95" s="43">
        <v>12.5</v>
      </c>
      <c r="J95" s="43">
        <f t="shared" si="57"/>
        <v>65.44</v>
      </c>
      <c r="K95" s="44">
        <v>897</v>
      </c>
      <c r="L95" s="43">
        <v>2.89</v>
      </c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15</v>
      </c>
      <c r="G96" s="43">
        <v>1.28</v>
      </c>
      <c r="H96" s="43">
        <v>0</v>
      </c>
      <c r="I96" s="43">
        <v>7.28</v>
      </c>
      <c r="J96" s="43">
        <f t="shared" si="57"/>
        <v>34.24</v>
      </c>
      <c r="K96" s="44" t="s">
        <v>55</v>
      </c>
      <c r="L96" s="43">
        <v>2.92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58">SUM(G90:G98)</f>
        <v>27.14</v>
      </c>
      <c r="H99" s="19">
        <f t="shared" ref="H99" si="59">SUM(H90:H98)</f>
        <v>27</v>
      </c>
      <c r="I99" s="19">
        <f t="shared" ref="I99" si="60">SUM(I90:I98)</f>
        <v>100.13</v>
      </c>
      <c r="J99" s="19">
        <f t="shared" ref="J99:L99" si="61">SUM(J90:J98)</f>
        <v>752.07999999999993</v>
      </c>
      <c r="K99" s="25"/>
      <c r="L99" s="19">
        <f t="shared" si="61"/>
        <v>177.99999999999997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1260</v>
      </c>
      <c r="G100" s="32">
        <f t="shared" ref="G100" si="62">G89+G99</f>
        <v>46.4</v>
      </c>
      <c r="H100" s="32">
        <f t="shared" ref="H100" si="63">H89+H99</f>
        <v>48</v>
      </c>
      <c r="I100" s="32">
        <f t="shared" ref="I100" si="64">I89+I99</f>
        <v>187.39</v>
      </c>
      <c r="J100" s="32">
        <f t="shared" ref="J100:L100" si="65">J89+J99</f>
        <v>1367.1599999999999</v>
      </c>
      <c r="K100" s="32"/>
      <c r="L100" s="32">
        <f t="shared" si="65"/>
        <v>316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200</v>
      </c>
      <c r="G101" s="40">
        <v>6.6</v>
      </c>
      <c r="H101" s="40">
        <v>8</v>
      </c>
      <c r="I101" s="40">
        <v>21.3</v>
      </c>
      <c r="J101" s="40">
        <f t="shared" ref="J101:J104" si="66">(I101*4+H101*9+G101*4)</f>
        <v>183.6</v>
      </c>
      <c r="K101" s="41">
        <v>851</v>
      </c>
      <c r="L101" s="40">
        <v>70.599999999999994</v>
      </c>
    </row>
    <row r="102" spans="1:12" ht="15" x14ac:dyDescent="0.25">
      <c r="A102" s="23"/>
      <c r="B102" s="15"/>
      <c r="C102" s="11"/>
      <c r="D102" s="6" t="s">
        <v>56</v>
      </c>
      <c r="E102" s="42" t="s">
        <v>52</v>
      </c>
      <c r="F102" s="43">
        <v>60</v>
      </c>
      <c r="G102" s="43">
        <v>4.5</v>
      </c>
      <c r="H102" s="43">
        <v>6</v>
      </c>
      <c r="I102" s="43">
        <v>22</v>
      </c>
      <c r="J102" s="43">
        <f t="shared" si="66"/>
        <v>160</v>
      </c>
      <c r="K102" s="44" t="s">
        <v>53</v>
      </c>
      <c r="L102" s="43">
        <v>32.29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>
        <v>0</v>
      </c>
      <c r="I103" s="43">
        <v>10.97</v>
      </c>
      <c r="J103" s="43">
        <f t="shared" si="66"/>
        <v>43.88</v>
      </c>
      <c r="K103" s="44">
        <v>828</v>
      </c>
      <c r="L103" s="43">
        <v>10.49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25</v>
      </c>
      <c r="G104" s="43">
        <v>2.68</v>
      </c>
      <c r="H104" s="43">
        <v>1</v>
      </c>
      <c r="I104" s="43">
        <v>20.83</v>
      </c>
      <c r="J104" s="43">
        <f t="shared" si="66"/>
        <v>103.03999999999999</v>
      </c>
      <c r="K104" s="44">
        <v>897</v>
      </c>
      <c r="L104" s="43">
        <v>12.24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54</v>
      </c>
      <c r="F106" s="43">
        <v>25</v>
      </c>
      <c r="G106" s="43">
        <v>2.13</v>
      </c>
      <c r="H106" s="43">
        <v>1</v>
      </c>
      <c r="I106" s="43">
        <v>12.13</v>
      </c>
      <c r="J106" s="43">
        <f t="shared" ref="J106" si="67">(I106*4+H106*9+G106*4)</f>
        <v>66.040000000000006</v>
      </c>
      <c r="K106" s="44" t="s">
        <v>55</v>
      </c>
      <c r="L106" s="43">
        <v>12.38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68">SUM(G101:G107)</f>
        <v>15.91</v>
      </c>
      <c r="H108" s="19">
        <f t="shared" si="68"/>
        <v>16</v>
      </c>
      <c r="I108" s="19">
        <f t="shared" si="68"/>
        <v>87.22999999999999</v>
      </c>
      <c r="J108" s="19">
        <f t="shared" si="68"/>
        <v>556.55999999999995</v>
      </c>
      <c r="K108" s="25"/>
      <c r="L108" s="19">
        <f t="shared" ref="L108" si="69">SUM(L101:L107)</f>
        <v>137.99999999999997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93</v>
      </c>
      <c r="F109" s="43">
        <v>60</v>
      </c>
      <c r="G109" s="43">
        <v>1.52</v>
      </c>
      <c r="H109" s="43">
        <v>4</v>
      </c>
      <c r="I109" s="43">
        <v>5.97</v>
      </c>
      <c r="J109" s="43">
        <f t="shared" ref="J109:J115" si="70">(I109*4+H109*9+G109*4)</f>
        <v>65.959999999999994</v>
      </c>
      <c r="K109" s="44">
        <v>14519</v>
      </c>
      <c r="L109" s="43">
        <v>16.77</v>
      </c>
    </row>
    <row r="110" spans="1:12" ht="25.5" x14ac:dyDescent="0.25">
      <c r="A110" s="23"/>
      <c r="B110" s="15"/>
      <c r="C110" s="11"/>
      <c r="D110" s="7" t="s">
        <v>27</v>
      </c>
      <c r="E110" s="42" t="s">
        <v>45</v>
      </c>
      <c r="F110" s="43">
        <v>200</v>
      </c>
      <c r="G110" s="43">
        <v>1.94</v>
      </c>
      <c r="H110" s="43">
        <v>2</v>
      </c>
      <c r="I110" s="43">
        <v>13.95</v>
      </c>
      <c r="J110" s="43">
        <f t="shared" si="70"/>
        <v>81.56</v>
      </c>
      <c r="K110" s="44" t="s">
        <v>46</v>
      </c>
      <c r="L110" s="43">
        <v>24.77</v>
      </c>
    </row>
    <row r="111" spans="1:12" ht="15" x14ac:dyDescent="0.25">
      <c r="A111" s="23"/>
      <c r="B111" s="15"/>
      <c r="C111" s="11"/>
      <c r="D111" s="7" t="s">
        <v>28</v>
      </c>
      <c r="E111" s="42" t="s">
        <v>60</v>
      </c>
      <c r="F111" s="43">
        <v>90</v>
      </c>
      <c r="G111" s="43">
        <v>12.84</v>
      </c>
      <c r="H111" s="43">
        <v>11</v>
      </c>
      <c r="I111" s="43">
        <v>11.02</v>
      </c>
      <c r="J111" s="43">
        <f t="shared" si="70"/>
        <v>194.44</v>
      </c>
      <c r="K111" s="44">
        <v>255</v>
      </c>
      <c r="L111" s="43">
        <v>92.69</v>
      </c>
    </row>
    <row r="112" spans="1:12" ht="15" x14ac:dyDescent="0.2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6.34</v>
      </c>
      <c r="H112" s="43">
        <v>4</v>
      </c>
      <c r="I112" s="43">
        <v>27.87</v>
      </c>
      <c r="J112" s="43">
        <f t="shared" si="70"/>
        <v>172.84000000000003</v>
      </c>
      <c r="K112" s="44">
        <v>516</v>
      </c>
      <c r="L112" s="43">
        <v>23.63</v>
      </c>
    </row>
    <row r="113" spans="1:12" ht="15" x14ac:dyDescent="0.25">
      <c r="A113" s="23"/>
      <c r="B113" s="15"/>
      <c r="C113" s="11"/>
      <c r="D113" s="7" t="s">
        <v>30</v>
      </c>
      <c r="E113" s="42" t="s">
        <v>82</v>
      </c>
      <c r="F113" s="43">
        <v>200</v>
      </c>
      <c r="G113" s="43">
        <v>0.35</v>
      </c>
      <c r="H113" s="43">
        <v>0</v>
      </c>
      <c r="I113" s="43">
        <v>24.36</v>
      </c>
      <c r="J113" s="43">
        <f t="shared" si="70"/>
        <v>98.84</v>
      </c>
      <c r="K113" s="44">
        <v>928</v>
      </c>
      <c r="L113" s="43">
        <v>9.1199999999999992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25</v>
      </c>
      <c r="G114" s="43">
        <v>2.68</v>
      </c>
      <c r="H114" s="43">
        <v>1</v>
      </c>
      <c r="I114" s="43">
        <v>20.83</v>
      </c>
      <c r="J114" s="43">
        <f t="shared" si="70"/>
        <v>103.03999999999999</v>
      </c>
      <c r="K114" s="44">
        <v>897</v>
      </c>
      <c r="L114" s="43">
        <v>5.48</v>
      </c>
    </row>
    <row r="115" spans="1:12" ht="15" x14ac:dyDescent="0.25">
      <c r="A115" s="23"/>
      <c r="B115" s="15"/>
      <c r="C115" s="11"/>
      <c r="D115" s="7" t="s">
        <v>32</v>
      </c>
      <c r="E115" s="42" t="s">
        <v>54</v>
      </c>
      <c r="F115" s="43">
        <v>25</v>
      </c>
      <c r="G115" s="43">
        <v>2.13</v>
      </c>
      <c r="H115" s="43">
        <v>1</v>
      </c>
      <c r="I115" s="43">
        <v>12.13</v>
      </c>
      <c r="J115" s="43">
        <f t="shared" si="70"/>
        <v>66.040000000000006</v>
      </c>
      <c r="K115" s="44" t="s">
        <v>55</v>
      </c>
      <c r="L115" s="43">
        <v>5.54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71">SUM(G109:G117)</f>
        <v>27.8</v>
      </c>
      <c r="H118" s="19">
        <f t="shared" si="71"/>
        <v>23</v>
      </c>
      <c r="I118" s="19">
        <f t="shared" si="71"/>
        <v>116.13</v>
      </c>
      <c r="J118" s="19">
        <f t="shared" si="71"/>
        <v>782.71999999999991</v>
      </c>
      <c r="K118" s="25"/>
      <c r="L118" s="19">
        <f t="shared" ref="L118" si="72">SUM(L109:L117)</f>
        <v>177.99999999999997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1260</v>
      </c>
      <c r="G119" s="32">
        <f t="shared" ref="G119" si="73">G108+G118</f>
        <v>43.71</v>
      </c>
      <c r="H119" s="32">
        <f t="shared" ref="H119" si="74">H108+H118</f>
        <v>39</v>
      </c>
      <c r="I119" s="32">
        <f t="shared" ref="I119" si="75">I108+I118</f>
        <v>203.35999999999999</v>
      </c>
      <c r="J119" s="32">
        <f t="shared" ref="J119:L119" si="76">J108+J118</f>
        <v>1339.2799999999997</v>
      </c>
      <c r="K119" s="32"/>
      <c r="L119" s="32">
        <f t="shared" si="76"/>
        <v>315.99999999999994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90</v>
      </c>
      <c r="G120" s="40">
        <v>8.36</v>
      </c>
      <c r="H120" s="40">
        <v>8</v>
      </c>
      <c r="I120" s="40">
        <v>5.56</v>
      </c>
      <c r="J120" s="40">
        <f t="shared" ref="J120:J123" si="77">(I120*4+H120*9+G120*4)</f>
        <v>127.67999999999999</v>
      </c>
      <c r="K120" s="41" t="s">
        <v>71</v>
      </c>
      <c r="L120" s="40">
        <v>58.56</v>
      </c>
    </row>
    <row r="121" spans="1:12" ht="15" x14ac:dyDescent="0.25">
      <c r="A121" s="14"/>
      <c r="B121" s="15"/>
      <c r="C121" s="11"/>
      <c r="D121" s="6" t="s">
        <v>29</v>
      </c>
      <c r="E121" s="42" t="s">
        <v>72</v>
      </c>
      <c r="F121" s="43">
        <v>150</v>
      </c>
      <c r="G121" s="43">
        <v>3.26</v>
      </c>
      <c r="H121" s="43">
        <v>6</v>
      </c>
      <c r="I121" s="43">
        <v>22.03</v>
      </c>
      <c r="J121" s="43">
        <f t="shared" si="77"/>
        <v>155.16</v>
      </c>
      <c r="K121" s="44">
        <v>995</v>
      </c>
      <c r="L121" s="43">
        <v>57.33</v>
      </c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10.97</v>
      </c>
      <c r="J122" s="43">
        <f t="shared" si="77"/>
        <v>43.88</v>
      </c>
      <c r="K122" s="44">
        <v>828</v>
      </c>
      <c r="L122" s="43">
        <v>5.8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3.21</v>
      </c>
      <c r="H123" s="43">
        <v>1</v>
      </c>
      <c r="I123" s="43">
        <v>24.99</v>
      </c>
      <c r="J123" s="43">
        <f t="shared" si="77"/>
        <v>121.8</v>
      </c>
      <c r="K123" s="44">
        <v>897</v>
      </c>
      <c r="L123" s="43">
        <v>8.11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54</v>
      </c>
      <c r="F125" s="43">
        <v>30</v>
      </c>
      <c r="G125" s="43">
        <v>2.5499999999999998</v>
      </c>
      <c r="H125" s="43">
        <v>1</v>
      </c>
      <c r="I125" s="43">
        <v>14.55</v>
      </c>
      <c r="J125" s="43">
        <f t="shared" ref="J125" si="78">(I125*4+H125*9+G125*4)</f>
        <v>77.400000000000006</v>
      </c>
      <c r="K125" s="44" t="s">
        <v>55</v>
      </c>
      <c r="L125" s="43">
        <v>8.1999999999999993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79">SUM(G120:G126)</f>
        <v>17.38</v>
      </c>
      <c r="H127" s="19">
        <f t="shared" si="79"/>
        <v>16</v>
      </c>
      <c r="I127" s="19">
        <f t="shared" si="79"/>
        <v>78.099999999999994</v>
      </c>
      <c r="J127" s="19">
        <f t="shared" si="79"/>
        <v>525.91999999999996</v>
      </c>
      <c r="K127" s="25"/>
      <c r="L127" s="19">
        <f t="shared" ref="L127" si="80">SUM(L120:L126)</f>
        <v>138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57</v>
      </c>
      <c r="F128" s="43">
        <v>60</v>
      </c>
      <c r="G128" s="43">
        <v>0.9</v>
      </c>
      <c r="H128" s="43">
        <v>3</v>
      </c>
      <c r="I128" s="43">
        <v>5.47</v>
      </c>
      <c r="J128" s="43">
        <f t="shared" ref="J128:J130" si="81">(I128*4+H128*9+G128*4)</f>
        <v>52.48</v>
      </c>
      <c r="K128" s="44">
        <v>992</v>
      </c>
      <c r="L128" s="43">
        <v>13.07</v>
      </c>
    </row>
    <row r="129" spans="1:12" ht="15" x14ac:dyDescent="0.25">
      <c r="A129" s="14"/>
      <c r="B129" s="15"/>
      <c r="C129" s="11"/>
      <c r="D129" s="7" t="s">
        <v>27</v>
      </c>
      <c r="E129" s="42" t="s">
        <v>94</v>
      </c>
      <c r="F129" s="43">
        <v>200</v>
      </c>
      <c r="G129" s="43">
        <v>5.33</v>
      </c>
      <c r="H129" s="43">
        <v>3</v>
      </c>
      <c r="I129" s="43">
        <v>14.51</v>
      </c>
      <c r="J129" s="43">
        <f t="shared" si="81"/>
        <v>106.35999999999999</v>
      </c>
      <c r="K129" s="44">
        <v>52</v>
      </c>
      <c r="L129" s="43">
        <v>34.729999999999997</v>
      </c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200</v>
      </c>
      <c r="G130" s="43">
        <v>16.100000000000001</v>
      </c>
      <c r="H130" s="43">
        <v>16</v>
      </c>
      <c r="I130" s="43">
        <v>48.78</v>
      </c>
      <c r="J130" s="43">
        <f t="shared" si="81"/>
        <v>403.52</v>
      </c>
      <c r="K130" s="44" t="s">
        <v>96</v>
      </c>
      <c r="L130" s="43">
        <v>111.31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97</v>
      </c>
      <c r="F132" s="43">
        <v>200</v>
      </c>
      <c r="G132" s="43">
        <v>0.15</v>
      </c>
      <c r="H132" s="43">
        <v>0</v>
      </c>
      <c r="I132" s="43">
        <v>17.059999999999999</v>
      </c>
      <c r="J132" s="43">
        <f t="shared" ref="J132:J134" si="82">(I132*4+H132*9+G132*4)</f>
        <v>68.839999999999989</v>
      </c>
      <c r="K132" s="44">
        <v>917.02</v>
      </c>
      <c r="L132" s="43">
        <v>10.3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25</v>
      </c>
      <c r="G133" s="43">
        <v>2.68</v>
      </c>
      <c r="H133" s="43">
        <v>1</v>
      </c>
      <c r="I133" s="43">
        <v>20.83</v>
      </c>
      <c r="J133" s="43">
        <f t="shared" si="82"/>
        <v>103.03999999999999</v>
      </c>
      <c r="K133" s="44">
        <v>897</v>
      </c>
      <c r="L133" s="43">
        <v>4.2699999999999996</v>
      </c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>
        <v>25</v>
      </c>
      <c r="G134" s="43">
        <v>2.13</v>
      </c>
      <c r="H134" s="43">
        <v>1</v>
      </c>
      <c r="I134" s="43">
        <v>12.13</v>
      </c>
      <c r="J134" s="43">
        <f t="shared" si="82"/>
        <v>66.040000000000006</v>
      </c>
      <c r="K134" s="44" t="s">
        <v>55</v>
      </c>
      <c r="L134" s="43">
        <v>4.32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83">SUM(G128:G136)</f>
        <v>27.29</v>
      </c>
      <c r="H137" s="19">
        <f t="shared" si="83"/>
        <v>24</v>
      </c>
      <c r="I137" s="19">
        <f t="shared" si="83"/>
        <v>118.78</v>
      </c>
      <c r="J137" s="19">
        <f t="shared" si="83"/>
        <v>800.27999999999986</v>
      </c>
      <c r="K137" s="25"/>
      <c r="L137" s="19">
        <f t="shared" ref="L137" si="84">SUM(L128:L136)</f>
        <v>178.00000000000003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1210</v>
      </c>
      <c r="G138" s="32">
        <f t="shared" ref="G138" si="85">G127+G137</f>
        <v>44.67</v>
      </c>
      <c r="H138" s="32">
        <f t="shared" ref="H138" si="86">H127+H137</f>
        <v>40</v>
      </c>
      <c r="I138" s="32">
        <f t="shared" ref="I138" si="87">I127+I137</f>
        <v>196.88</v>
      </c>
      <c r="J138" s="32">
        <f t="shared" ref="J138:L138" si="88">J127+J137</f>
        <v>1326.1999999999998</v>
      </c>
      <c r="K138" s="32"/>
      <c r="L138" s="32">
        <f t="shared" si="88"/>
        <v>316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98</v>
      </c>
      <c r="F139" s="40">
        <v>200</v>
      </c>
      <c r="G139" s="40">
        <v>8.16</v>
      </c>
      <c r="H139" s="40">
        <v>8</v>
      </c>
      <c r="I139" s="40">
        <v>22.79</v>
      </c>
      <c r="J139" s="40">
        <f t="shared" ref="J139:J142" si="89">(I139*4+H139*9+G139*4)</f>
        <v>195.8</v>
      </c>
      <c r="K139" s="41">
        <v>848</v>
      </c>
      <c r="L139" s="40">
        <v>47.59</v>
      </c>
    </row>
    <row r="140" spans="1:12" ht="15" x14ac:dyDescent="0.25">
      <c r="A140" s="23"/>
      <c r="B140" s="15"/>
      <c r="C140" s="11"/>
      <c r="D140" s="6" t="s">
        <v>118</v>
      </c>
      <c r="E140" s="42" t="s">
        <v>99</v>
      </c>
      <c r="F140" s="43">
        <v>85</v>
      </c>
      <c r="G140" s="43">
        <v>5</v>
      </c>
      <c r="H140" s="43">
        <v>10</v>
      </c>
      <c r="I140" s="43">
        <v>20.02</v>
      </c>
      <c r="J140" s="43">
        <f t="shared" si="89"/>
        <v>190.07999999999998</v>
      </c>
      <c r="K140" s="44" t="s">
        <v>100</v>
      </c>
      <c r="L140" s="43">
        <v>81.42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10.97</v>
      </c>
      <c r="J141" s="43">
        <f t="shared" si="89"/>
        <v>43.88</v>
      </c>
      <c r="K141" s="44">
        <v>828</v>
      </c>
      <c r="L141" s="43">
        <v>4.6500000000000004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20</v>
      </c>
      <c r="G142" s="43">
        <v>2.14</v>
      </c>
      <c r="H142" s="43">
        <v>1</v>
      </c>
      <c r="I142" s="43">
        <v>16.66</v>
      </c>
      <c r="J142" s="43">
        <f t="shared" si="89"/>
        <v>84.2</v>
      </c>
      <c r="K142" s="44">
        <v>897</v>
      </c>
      <c r="L142" s="43">
        <v>4.34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90">SUM(G139:G145)</f>
        <v>15.3</v>
      </c>
      <c r="H146" s="19">
        <f t="shared" si="90"/>
        <v>19</v>
      </c>
      <c r="I146" s="19">
        <f t="shared" si="90"/>
        <v>70.44</v>
      </c>
      <c r="J146" s="19">
        <f t="shared" si="90"/>
        <v>513.96</v>
      </c>
      <c r="K146" s="25"/>
      <c r="L146" s="19">
        <f t="shared" ref="L146" si="91">SUM(L139:L145)</f>
        <v>138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200</v>
      </c>
      <c r="G148" s="43">
        <v>4.0999999999999996</v>
      </c>
      <c r="H148" s="43">
        <v>7</v>
      </c>
      <c r="I148" s="43">
        <v>17.22</v>
      </c>
      <c r="J148" s="43">
        <f t="shared" ref="J148:J153" si="92">(I148*4+H148*9+G148*4)</f>
        <v>148.28</v>
      </c>
      <c r="K148" s="44">
        <v>139</v>
      </c>
      <c r="L148" s="43">
        <v>24.94</v>
      </c>
    </row>
    <row r="149" spans="1:12" ht="25.5" x14ac:dyDescent="0.25">
      <c r="A149" s="23"/>
      <c r="B149" s="15"/>
      <c r="C149" s="11"/>
      <c r="D149" s="7" t="s">
        <v>28</v>
      </c>
      <c r="E149" s="42" t="s">
        <v>102</v>
      </c>
      <c r="F149" s="43">
        <v>110</v>
      </c>
      <c r="G149" s="43">
        <v>12.12</v>
      </c>
      <c r="H149" s="43">
        <v>9</v>
      </c>
      <c r="I149" s="43">
        <v>7.85</v>
      </c>
      <c r="J149" s="43">
        <f t="shared" si="92"/>
        <v>160.88</v>
      </c>
      <c r="K149" s="44" t="s">
        <v>103</v>
      </c>
      <c r="L149" s="43">
        <v>109.83</v>
      </c>
    </row>
    <row r="150" spans="1:12" ht="15" x14ac:dyDescent="0.25">
      <c r="A150" s="23"/>
      <c r="B150" s="15"/>
      <c r="C150" s="11"/>
      <c r="D150" s="7" t="s">
        <v>29</v>
      </c>
      <c r="E150" s="42" t="s">
        <v>62</v>
      </c>
      <c r="F150" s="43">
        <v>150</v>
      </c>
      <c r="G150" s="43">
        <v>7.32</v>
      </c>
      <c r="H150" s="43">
        <v>6</v>
      </c>
      <c r="I150" s="43">
        <v>48.62</v>
      </c>
      <c r="J150" s="43">
        <f t="shared" si="92"/>
        <v>277.76</v>
      </c>
      <c r="K150" s="44">
        <v>998</v>
      </c>
      <c r="L150" s="43">
        <v>27.28</v>
      </c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</v>
      </c>
      <c r="H151" s="43">
        <v>0</v>
      </c>
      <c r="I151" s="43">
        <v>10.97</v>
      </c>
      <c r="J151" s="43">
        <f t="shared" si="92"/>
        <v>43.88</v>
      </c>
      <c r="K151" s="44">
        <v>828</v>
      </c>
      <c r="L151" s="43">
        <v>4.7699999999999996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25</v>
      </c>
      <c r="G152" s="43">
        <v>2.68</v>
      </c>
      <c r="H152" s="43">
        <v>1</v>
      </c>
      <c r="I152" s="43">
        <v>20.83</v>
      </c>
      <c r="J152" s="43">
        <f t="shared" si="92"/>
        <v>103.03999999999999</v>
      </c>
      <c r="K152" s="44">
        <v>897</v>
      </c>
      <c r="L152" s="43">
        <v>5.56</v>
      </c>
    </row>
    <row r="153" spans="1:12" ht="15" x14ac:dyDescent="0.25">
      <c r="A153" s="23"/>
      <c r="B153" s="15"/>
      <c r="C153" s="11"/>
      <c r="D153" s="7" t="s">
        <v>32</v>
      </c>
      <c r="E153" s="42" t="s">
        <v>54</v>
      </c>
      <c r="F153" s="43">
        <v>25</v>
      </c>
      <c r="G153" s="43">
        <v>2.13</v>
      </c>
      <c r="H153" s="43">
        <v>1</v>
      </c>
      <c r="I153" s="43">
        <v>12.13</v>
      </c>
      <c r="J153" s="43">
        <f t="shared" si="92"/>
        <v>66.040000000000006</v>
      </c>
      <c r="K153" s="44" t="s">
        <v>55</v>
      </c>
      <c r="L153" s="43">
        <v>5.62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93">SUM(G147:G155)</f>
        <v>28.349999999999998</v>
      </c>
      <c r="H156" s="19">
        <f t="shared" si="93"/>
        <v>24</v>
      </c>
      <c r="I156" s="19">
        <f t="shared" si="93"/>
        <v>117.61999999999999</v>
      </c>
      <c r="J156" s="19">
        <f t="shared" si="93"/>
        <v>799.87999999999988</v>
      </c>
      <c r="K156" s="25"/>
      <c r="L156" s="19">
        <f t="shared" ref="L156" si="94">SUM(L147:L155)</f>
        <v>178.00000000000003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1215</v>
      </c>
      <c r="G157" s="32">
        <f t="shared" ref="G157" si="95">G146+G156</f>
        <v>43.65</v>
      </c>
      <c r="H157" s="32">
        <f t="shared" ref="H157" si="96">H146+H156</f>
        <v>43</v>
      </c>
      <c r="I157" s="32">
        <f t="shared" ref="I157" si="97">I146+I156</f>
        <v>188.06</v>
      </c>
      <c r="J157" s="32">
        <f t="shared" ref="J157:L157" si="98">J146+J156</f>
        <v>1313.84</v>
      </c>
      <c r="K157" s="32"/>
      <c r="L157" s="32">
        <f t="shared" si="98"/>
        <v>316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104</v>
      </c>
      <c r="F158" s="40">
        <v>200</v>
      </c>
      <c r="G158" s="40">
        <v>10.1</v>
      </c>
      <c r="H158" s="40">
        <v>12</v>
      </c>
      <c r="I158" s="40">
        <v>20.67</v>
      </c>
      <c r="J158" s="40">
        <f t="shared" ref="J158:J161" si="99">(I158*4+H158*9+G158*4)</f>
        <v>231.08</v>
      </c>
      <c r="K158" s="41" t="s">
        <v>105</v>
      </c>
      <c r="L158" s="40">
        <v>74.489999999999995</v>
      </c>
    </row>
    <row r="159" spans="1:12" ht="15" x14ac:dyDescent="0.25">
      <c r="A159" s="23"/>
      <c r="B159" s="15"/>
      <c r="C159" s="11"/>
      <c r="D159" s="6" t="s">
        <v>56</v>
      </c>
      <c r="E159" s="42" t="s">
        <v>66</v>
      </c>
      <c r="F159" s="43">
        <v>60</v>
      </c>
      <c r="G159" s="43">
        <v>6.21</v>
      </c>
      <c r="H159" s="43">
        <v>6</v>
      </c>
      <c r="I159" s="43">
        <v>24.16</v>
      </c>
      <c r="J159" s="43">
        <f t="shared" si="99"/>
        <v>175.48</v>
      </c>
      <c r="K159" s="44">
        <v>450.05</v>
      </c>
      <c r="L159" s="43">
        <v>51.27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10.97</v>
      </c>
      <c r="J160" s="43">
        <f t="shared" si="99"/>
        <v>43.88</v>
      </c>
      <c r="K160" s="44">
        <v>828</v>
      </c>
      <c r="L160" s="43">
        <v>4.26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20</v>
      </c>
      <c r="G161" s="43">
        <v>2.14</v>
      </c>
      <c r="H161" s="43">
        <v>1</v>
      </c>
      <c r="I161" s="43">
        <v>16.66</v>
      </c>
      <c r="J161" s="43">
        <f t="shared" si="99"/>
        <v>84.2</v>
      </c>
      <c r="K161" s="44">
        <v>897</v>
      </c>
      <c r="L161" s="43">
        <v>3.97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54</v>
      </c>
      <c r="F163" s="43">
        <v>20</v>
      </c>
      <c r="G163" s="43">
        <v>1.7</v>
      </c>
      <c r="H163" s="43">
        <v>1</v>
      </c>
      <c r="I163" s="43">
        <v>9.6999999999999993</v>
      </c>
      <c r="J163" s="43">
        <f t="shared" ref="J163" si="100">(I163*4+H163*9+G163*4)</f>
        <v>54.599999999999994</v>
      </c>
      <c r="K163" s="44" t="s">
        <v>55</v>
      </c>
      <c r="L163" s="43">
        <v>4.01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101">SUM(G158:G164)</f>
        <v>20.149999999999999</v>
      </c>
      <c r="H165" s="19">
        <f t="shared" si="101"/>
        <v>20</v>
      </c>
      <c r="I165" s="19">
        <f t="shared" si="101"/>
        <v>82.16</v>
      </c>
      <c r="J165" s="19">
        <f t="shared" si="101"/>
        <v>589.24</v>
      </c>
      <c r="K165" s="25"/>
      <c r="L165" s="19">
        <f t="shared" ref="L165" si="102">SUM(L158:L164)</f>
        <v>137.99999999999997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60</v>
      </c>
      <c r="G166" s="43">
        <v>0.9</v>
      </c>
      <c r="H166" s="43">
        <v>3</v>
      </c>
      <c r="I166" s="43">
        <v>5.47</v>
      </c>
      <c r="J166" s="43">
        <f t="shared" ref="J166:J172" si="103">(I166*4+H166*9+G166*4)</f>
        <v>52.48</v>
      </c>
      <c r="K166" s="44">
        <v>992</v>
      </c>
      <c r="L166" s="43">
        <v>17.55</v>
      </c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200</v>
      </c>
      <c r="G167" s="43">
        <v>3.29</v>
      </c>
      <c r="H167" s="43">
        <v>3</v>
      </c>
      <c r="I167" s="43">
        <v>17</v>
      </c>
      <c r="J167" s="43">
        <f t="shared" si="103"/>
        <v>108.16</v>
      </c>
      <c r="K167" s="44" t="s">
        <v>107</v>
      </c>
      <c r="L167" s="43">
        <v>28.82</v>
      </c>
    </row>
    <row r="168" spans="1:12" ht="15" x14ac:dyDescent="0.25">
      <c r="A168" s="23"/>
      <c r="B168" s="15"/>
      <c r="C168" s="11"/>
      <c r="D168" s="7" t="s">
        <v>28</v>
      </c>
      <c r="E168" s="42" t="s">
        <v>108</v>
      </c>
      <c r="F168" s="43">
        <v>90</v>
      </c>
      <c r="G168" s="43">
        <v>12.59</v>
      </c>
      <c r="H168" s="43">
        <v>11</v>
      </c>
      <c r="I168" s="43">
        <v>2.09</v>
      </c>
      <c r="J168" s="43">
        <f t="shared" si="103"/>
        <v>157.72</v>
      </c>
      <c r="K168" s="44" t="s">
        <v>109</v>
      </c>
      <c r="L168" s="43">
        <v>72.66</v>
      </c>
    </row>
    <row r="169" spans="1:12" ht="15" x14ac:dyDescent="0.25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43">
        <v>3.26</v>
      </c>
      <c r="H169" s="43">
        <v>5</v>
      </c>
      <c r="I169" s="43">
        <v>22.03</v>
      </c>
      <c r="J169" s="43">
        <f t="shared" si="103"/>
        <v>146.16</v>
      </c>
      <c r="K169" s="44">
        <v>995</v>
      </c>
      <c r="L169" s="43">
        <v>37.9</v>
      </c>
    </row>
    <row r="170" spans="1:12" ht="15" x14ac:dyDescent="0.25">
      <c r="A170" s="23"/>
      <c r="B170" s="15"/>
      <c r="C170" s="11"/>
      <c r="D170" s="7" t="s">
        <v>30</v>
      </c>
      <c r="E170" s="42" t="s">
        <v>63</v>
      </c>
      <c r="F170" s="43">
        <v>200</v>
      </c>
      <c r="G170" s="43">
        <v>0.11</v>
      </c>
      <c r="H170" s="43">
        <v>0</v>
      </c>
      <c r="I170" s="43">
        <v>23.88</v>
      </c>
      <c r="J170" s="43">
        <f t="shared" si="103"/>
        <v>95.96</v>
      </c>
      <c r="K170" s="44">
        <v>912</v>
      </c>
      <c r="L170" s="43">
        <v>12.06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25</v>
      </c>
      <c r="G171" s="43">
        <v>2.68</v>
      </c>
      <c r="H171" s="43">
        <v>1</v>
      </c>
      <c r="I171" s="43">
        <v>20.83</v>
      </c>
      <c r="J171" s="43">
        <f t="shared" si="103"/>
        <v>103.03999999999999</v>
      </c>
      <c r="K171" s="44">
        <v>897</v>
      </c>
      <c r="L171" s="43">
        <v>4.4800000000000004</v>
      </c>
    </row>
    <row r="172" spans="1:12" ht="15" x14ac:dyDescent="0.25">
      <c r="A172" s="23"/>
      <c r="B172" s="15"/>
      <c r="C172" s="11"/>
      <c r="D172" s="7" t="s">
        <v>32</v>
      </c>
      <c r="E172" s="42" t="s">
        <v>54</v>
      </c>
      <c r="F172" s="43">
        <v>25</v>
      </c>
      <c r="G172" s="43">
        <v>2.13</v>
      </c>
      <c r="H172" s="43">
        <v>1</v>
      </c>
      <c r="I172" s="43">
        <v>12.13</v>
      </c>
      <c r="J172" s="43">
        <f t="shared" si="103"/>
        <v>66.040000000000006</v>
      </c>
      <c r="K172" s="44" t="s">
        <v>55</v>
      </c>
      <c r="L172" s="43">
        <v>4.53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104">SUM(G166:G174)</f>
        <v>24.959999999999997</v>
      </c>
      <c r="H175" s="19">
        <f t="shared" si="104"/>
        <v>24</v>
      </c>
      <c r="I175" s="19">
        <f t="shared" si="104"/>
        <v>103.42999999999999</v>
      </c>
      <c r="J175" s="19">
        <f t="shared" si="104"/>
        <v>729.56</v>
      </c>
      <c r="K175" s="25"/>
      <c r="L175" s="19">
        <f t="shared" ref="L175" si="105">SUM(L166:L174)</f>
        <v>178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1250</v>
      </c>
      <c r="G176" s="32">
        <f t="shared" ref="G176" si="106">G165+G175</f>
        <v>45.11</v>
      </c>
      <c r="H176" s="32">
        <f t="shared" ref="H176" si="107">H165+H175</f>
        <v>44</v>
      </c>
      <c r="I176" s="32">
        <f t="shared" ref="I176" si="108">I165+I175</f>
        <v>185.58999999999997</v>
      </c>
      <c r="J176" s="32">
        <f t="shared" ref="J176:L176" si="109">J165+J175</f>
        <v>1318.8</v>
      </c>
      <c r="K176" s="32"/>
      <c r="L176" s="32">
        <f t="shared" si="109"/>
        <v>316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110</v>
      </c>
      <c r="F177" s="40">
        <v>180</v>
      </c>
      <c r="G177" s="40">
        <v>16.399999999999999</v>
      </c>
      <c r="H177" s="40">
        <v>15</v>
      </c>
      <c r="I177" s="40">
        <v>33.24</v>
      </c>
      <c r="J177" s="40">
        <f t="shared" ref="J177" si="110">(I177*4+H177*9+G177*4)</f>
        <v>333.56000000000006</v>
      </c>
      <c r="K177" s="41" t="s">
        <v>111</v>
      </c>
      <c r="L177" s="40">
        <v>99.96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10.97</v>
      </c>
      <c r="J179" s="43">
        <f t="shared" ref="J179:J181" si="111">(I179*4+H179*9+G179*4)</f>
        <v>43.88</v>
      </c>
      <c r="K179" s="44">
        <v>828</v>
      </c>
      <c r="L179" s="43">
        <v>3.19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3.21</v>
      </c>
      <c r="H180" s="43">
        <v>1</v>
      </c>
      <c r="I180" s="43">
        <v>24.99</v>
      </c>
      <c r="J180" s="43">
        <f t="shared" si="111"/>
        <v>121.8</v>
      </c>
      <c r="K180" s="44">
        <v>897</v>
      </c>
      <c r="L180" s="43">
        <v>4.46</v>
      </c>
    </row>
    <row r="181" spans="1:12" ht="15" x14ac:dyDescent="0.25">
      <c r="A181" s="23"/>
      <c r="B181" s="15"/>
      <c r="C181" s="11"/>
      <c r="D181" s="7" t="s">
        <v>24</v>
      </c>
      <c r="E181" s="42" t="s">
        <v>112</v>
      </c>
      <c r="F181" s="43">
        <v>110</v>
      </c>
      <c r="G181" s="43">
        <v>0.44</v>
      </c>
      <c r="H181" s="43">
        <v>0</v>
      </c>
      <c r="I181" s="43">
        <v>10.78</v>
      </c>
      <c r="J181" s="43">
        <f t="shared" si="111"/>
        <v>44.879999999999995</v>
      </c>
      <c r="K181" s="44">
        <v>976</v>
      </c>
      <c r="L181" s="43">
        <v>30.39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112">SUM(G177:G183)</f>
        <v>20.05</v>
      </c>
      <c r="H184" s="19">
        <f t="shared" si="112"/>
        <v>16</v>
      </c>
      <c r="I184" s="19">
        <f t="shared" si="112"/>
        <v>79.98</v>
      </c>
      <c r="J184" s="19">
        <f t="shared" si="112"/>
        <v>544.12000000000012</v>
      </c>
      <c r="K184" s="25"/>
      <c r="L184" s="19">
        <f t="shared" ref="L184" si="113">SUM(L177:L183)</f>
        <v>138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113</v>
      </c>
      <c r="F185" s="43">
        <v>60</v>
      </c>
      <c r="G185" s="43">
        <v>1.35</v>
      </c>
      <c r="H185" s="43">
        <v>5</v>
      </c>
      <c r="I185" s="43">
        <v>6.24</v>
      </c>
      <c r="J185" s="43">
        <f t="shared" ref="J185:J191" si="114">(I185*4+H185*9+G185*4)</f>
        <v>75.360000000000014</v>
      </c>
      <c r="K185" s="44" t="s">
        <v>114</v>
      </c>
      <c r="L185" s="43">
        <v>17.440000000000001</v>
      </c>
    </row>
    <row r="186" spans="1:12" ht="15" x14ac:dyDescent="0.25">
      <c r="A186" s="23"/>
      <c r="B186" s="15"/>
      <c r="C186" s="11"/>
      <c r="D186" s="7" t="s">
        <v>27</v>
      </c>
      <c r="E186" s="42" t="s">
        <v>58</v>
      </c>
      <c r="F186" s="43">
        <v>200</v>
      </c>
      <c r="G186" s="43">
        <v>2.67</v>
      </c>
      <c r="H186" s="43">
        <v>6</v>
      </c>
      <c r="I186" s="43">
        <v>10.98</v>
      </c>
      <c r="J186" s="43">
        <f t="shared" si="114"/>
        <v>108.6</v>
      </c>
      <c r="K186" s="44" t="s">
        <v>59</v>
      </c>
      <c r="L186" s="43">
        <v>33.090000000000003</v>
      </c>
    </row>
    <row r="187" spans="1:12" ht="25.5" x14ac:dyDescent="0.25">
      <c r="A187" s="23"/>
      <c r="B187" s="15"/>
      <c r="C187" s="11"/>
      <c r="D187" s="7" t="s">
        <v>28</v>
      </c>
      <c r="E187" s="42" t="s">
        <v>115</v>
      </c>
      <c r="F187" s="43">
        <v>110</v>
      </c>
      <c r="G187" s="43">
        <v>12.54</v>
      </c>
      <c r="H187" s="43">
        <v>12</v>
      </c>
      <c r="I187" s="43">
        <v>13.7</v>
      </c>
      <c r="J187" s="43">
        <f t="shared" si="114"/>
        <v>212.96</v>
      </c>
      <c r="K187" s="44" t="s">
        <v>116</v>
      </c>
      <c r="L187" s="43">
        <v>89.5</v>
      </c>
    </row>
    <row r="188" spans="1:12" ht="15" x14ac:dyDescent="0.25">
      <c r="A188" s="23"/>
      <c r="B188" s="15"/>
      <c r="C188" s="11"/>
      <c r="D188" s="7" t="s">
        <v>29</v>
      </c>
      <c r="E188" s="42" t="s">
        <v>81</v>
      </c>
      <c r="F188" s="43">
        <v>150</v>
      </c>
      <c r="G188" s="43">
        <v>6.34</v>
      </c>
      <c r="H188" s="43">
        <v>4</v>
      </c>
      <c r="I188" s="43">
        <v>37.869999999999997</v>
      </c>
      <c r="J188" s="43">
        <f t="shared" si="114"/>
        <v>212.83999999999997</v>
      </c>
      <c r="K188" s="44">
        <v>516</v>
      </c>
      <c r="L188" s="43">
        <v>22.8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0</v>
      </c>
      <c r="H189" s="43">
        <v>0</v>
      </c>
      <c r="I189" s="43">
        <v>10.97</v>
      </c>
      <c r="J189" s="43">
        <f t="shared" si="114"/>
        <v>43.88</v>
      </c>
      <c r="K189" s="44">
        <v>828</v>
      </c>
      <c r="L189" s="43">
        <v>4.53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25</v>
      </c>
      <c r="G190" s="43">
        <v>2.68</v>
      </c>
      <c r="H190" s="43">
        <v>1</v>
      </c>
      <c r="I190" s="43">
        <v>20.83</v>
      </c>
      <c r="J190" s="43">
        <f t="shared" si="114"/>
        <v>103.03999999999999</v>
      </c>
      <c r="K190" s="44">
        <v>897</v>
      </c>
      <c r="L190" s="43">
        <v>5.29</v>
      </c>
    </row>
    <row r="191" spans="1:12" ht="15" x14ac:dyDescent="0.25">
      <c r="A191" s="23"/>
      <c r="B191" s="15"/>
      <c r="C191" s="11"/>
      <c r="D191" s="7" t="s">
        <v>32</v>
      </c>
      <c r="E191" s="42" t="s">
        <v>54</v>
      </c>
      <c r="F191" s="43">
        <v>25</v>
      </c>
      <c r="G191" s="43">
        <v>2.13</v>
      </c>
      <c r="H191" s="43">
        <v>1</v>
      </c>
      <c r="I191" s="43">
        <v>12.13</v>
      </c>
      <c r="J191" s="43">
        <f t="shared" si="114"/>
        <v>66.040000000000006</v>
      </c>
      <c r="K191" s="44" t="s">
        <v>55</v>
      </c>
      <c r="L191" s="43">
        <v>5.35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115">SUM(G185:G193)</f>
        <v>27.709999999999997</v>
      </c>
      <c r="H194" s="19">
        <f t="shared" si="115"/>
        <v>29</v>
      </c>
      <c r="I194" s="19">
        <f t="shared" si="115"/>
        <v>112.71999999999998</v>
      </c>
      <c r="J194" s="19">
        <f t="shared" si="115"/>
        <v>822.71999999999991</v>
      </c>
      <c r="K194" s="25"/>
      <c r="L194" s="19">
        <f t="shared" ref="L194" si="116">SUM(L185:L193)</f>
        <v>178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1290</v>
      </c>
      <c r="G195" s="32">
        <f t="shared" ref="G195" si="117">G184+G194</f>
        <v>47.76</v>
      </c>
      <c r="H195" s="32">
        <f t="shared" ref="H195" si="118">H184+H194</f>
        <v>45</v>
      </c>
      <c r="I195" s="32">
        <f t="shared" ref="I195" si="119">I184+I194</f>
        <v>192.7</v>
      </c>
      <c r="J195" s="32">
        <f t="shared" ref="J195:L195" si="120">J184+J194</f>
        <v>1366.8400000000001</v>
      </c>
      <c r="K195" s="32"/>
      <c r="L195" s="32">
        <f t="shared" si="120"/>
        <v>316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1244.5</v>
      </c>
      <c r="G196" s="34">
        <f t="shared" ref="G196:J196" si="121">(G24+G43+G62+G81+G100+G119+G138+G157+G176+G195)/(IF(G24=0,0,1)+IF(G43=0,0,1)+IF(G62=0,0,1)+IF(G81=0,0,1)+IF(G100=0,0,1)+IF(G119=0,0,1)+IF(G138=0,0,1)+IF(G157=0,0,1)+IF(G176=0,0,1)+IF(G195=0,0,1))</f>
        <v>45.28</v>
      </c>
      <c r="H196" s="34">
        <f t="shared" si="121"/>
        <v>42</v>
      </c>
      <c r="I196" s="34">
        <f t="shared" si="121"/>
        <v>191.30799999999999</v>
      </c>
      <c r="J196" s="34">
        <f t="shared" si="121"/>
        <v>1324.3519999999999</v>
      </c>
      <c r="K196" s="34"/>
      <c r="L196" s="34">
        <f t="shared" ref="L196" si="122">(L24+L43+L62+L81+L100+L119+L138+L157+L176+L195)/(IF(L24=0,0,1)+IF(L43=0,0,1)+IF(L62=0,0,1)+IF(L81=0,0,1)+IF(L100=0,0,1)+IF(L119=0,0,1)+IF(L138=0,0,1)+IF(L157=0,0,1)+IF(L176=0,0,1)+IF(L195=0,0,1))</f>
        <v>316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2022-05-16T14:23:56Z</dcterms:created>
  <dcterms:modified xsi:type="dcterms:W3CDTF">2026-04-29T08:44:06Z</dcterms:modified>
</cp:coreProperties>
</file>